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еревозка грузов по г. Омску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<sst xmlns="http://schemas.openxmlformats.org/spreadsheetml/2006/main" count="36" uniqueCount="34">
  <si>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Расположение Вашего объекта (где находится груз)</t>
  </si>
  <si>
    <t>Продолжительность перевозки (от завершения погрузки до начала разгрузки), час.мин</t>
  </si>
  <si>
    <t>R,руб/час</t>
  </si>
  <si>
    <t>T*R</t>
  </si>
  <si>
    <t>Kпр(кф)</t>
  </si>
  <si>
    <t>Вес поднимаемого груза (max), тонн</t>
  </si>
  <si>
    <t>Кв(кф)</t>
  </si>
  <si>
    <t>Габариты перевозимого груза, м</t>
  </si>
  <si>
    <t>Ст-ть заказа без учета Кинф, руб</t>
  </si>
  <si>
    <t>Кинф</t>
  </si>
  <si>
    <t>СТОИМОСТЬ ЗАКАЗА, руб</t>
  </si>
  <si>
    <t>район</t>
  </si>
  <si>
    <t>улица</t>
  </si>
  <si>
    <t>K1,руб</t>
  </si>
  <si>
    <t>начало*</t>
  </si>
  <si>
    <t>конец*</t>
  </si>
  <si>
    <t>итого*</t>
  </si>
  <si>
    <t>длина</t>
  </si>
  <si>
    <t xml:space="preserve">ширина </t>
  </si>
  <si>
    <t>высота</t>
  </si>
  <si>
    <t>г.Омск</t>
  </si>
  <si>
    <t>12.00</t>
  </si>
  <si>
    <t>12.30</t>
  </si>
  <si>
    <t>4.0</t>
  </si>
  <si>
    <t>2.0</t>
  </si>
  <si>
    <t>2.1</t>
  </si>
  <si>
    <t xml:space="preserve"> </t>
  </si>
  <si>
    <t>начало*  - транспортное положение автокрана по завершении погрузки;</t>
  </si>
  <si>
    <t>конец*  - рабочее положение автокрана  - начало разгрузки;</t>
  </si>
  <si>
    <r>
      <t>Таблица 2.</t>
    </r>
    <r>
      <rPr>
        <b/>
        <i/>
        <sz val="10"/>
        <rFont val="Arial Cyr"/>
        <family val="0"/>
      </rPr>
      <t xml:space="preserve"> Расчет стоимости аренды автокрана КС-55713-5В при перевозке грузов по г. Омску.</t>
    </r>
  </si>
  <si>
    <r>
      <t>Местоположение крана</t>
    </r>
    <r>
      <rPr>
        <sz val="10"/>
        <rFont val="Arial Cyr"/>
        <family val="0"/>
      </rPr>
      <t>*</t>
    </r>
  </si>
  <si>
    <r>
      <t xml:space="preserve">Расстояние от Вашего объекта до </t>
    </r>
    <r>
      <rPr>
        <u val="single"/>
        <sz val="10"/>
        <rFont val="Arial Cyr"/>
        <family val="0"/>
      </rPr>
      <t>местоположения крана</t>
    </r>
    <r>
      <rPr>
        <sz val="10"/>
        <rFont val="Arial Cyr"/>
        <family val="0"/>
      </rPr>
      <t>*, км</t>
    </r>
  </si>
  <si>
    <t>итого*  - разница между "начало*" и "конец*";</t>
  </si>
  <si>
    <t>местоположение крана* - в разделе "Расчет стоимости аренды".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</si>
</sst>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h:mm;@"/>
    <numFmt numFmtId="166" formatCode="[$-F400]h:mm:ss\ AM/PM"/>
    <numFmt numFmtId="167" formatCode="0.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u val="single"/>
      <sz val="10"/>
      <name val="Arial Cyr"/>
      <family val="0"/>
    </font>
    <font>
      <b/>
      <sz val="10"/>
      <color indexed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Protection="0">
      <alignment horizontal="center" vertical="center" wrapText="1" shrinkToFit="1" readingOrder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 wrapText="1"/>
    </xf>
    <xf numFmtId="9" fontId="0" fillId="2" borderId="1" xfId="19" applyFill="1" applyBorder="1" applyAlignment="1">
      <alignment horizontal="center" wrapText="1"/>
    </xf>
    <xf numFmtId="9" fontId="0" fillId="2" borderId="2" xfId="19" applyFill="1" applyBorder="1" applyAlignment="1">
      <alignment wrapText="1" shrinkToFit="1" readingOrder="1"/>
    </xf>
    <xf numFmtId="9" fontId="0" fillId="2" borderId="3" xfId="19" applyFont="1" applyFill="1" applyBorder="1" applyAlignment="1">
      <alignment wrapText="1" shrinkToFit="1" readingOrder="1"/>
    </xf>
    <xf numFmtId="9" fontId="0" fillId="2" borderId="2" xfId="19" applyFont="1" applyFill="1" applyBorder="1" applyAlignment="1">
      <alignment wrapText="1" shrinkToFit="1" readingOrder="1"/>
    </xf>
    <xf numFmtId="0" fontId="0" fillId="2" borderId="2" xfId="19" applyNumberFormat="1" applyFont="1" applyFill="1" applyBorder="1" applyAlignment="1">
      <alignment wrapText="1" shrinkToFit="1" readingOrder="1"/>
    </xf>
    <xf numFmtId="9" fontId="0" fillId="2" borderId="2" xfId="19" applyFont="1" applyFill="1" applyBorder="1" applyAlignment="1">
      <alignment horizontal="center" wrapText="1"/>
    </xf>
    <xf numFmtId="9" fontId="0" fillId="2" borderId="2" xfId="19" applyFont="1" applyFill="1" applyBorder="1" applyAlignment="1">
      <alignment wrapText="1"/>
    </xf>
    <xf numFmtId="0" fontId="0" fillId="3" borderId="2" xfId="0" applyFont="1" applyFill="1" applyBorder="1" applyAlignment="1">
      <alignment vertical="center" wrapText="1"/>
    </xf>
    <xf numFmtId="49" fontId="0" fillId="3" borderId="2" xfId="0" applyNumberFormat="1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9" fontId="0" fillId="2" borderId="1" xfId="19" applyFont="1" applyFill="1" applyBorder="1" applyAlignment="1">
      <alignment horizontal="center" wrapText="1"/>
    </xf>
    <xf numFmtId="9" fontId="0" fillId="2" borderId="3" xfId="19" applyFill="1" applyBorder="1" applyAlignment="1">
      <alignment horizontal="center" wrapText="1"/>
    </xf>
    <xf numFmtId="9" fontId="0" fillId="2" borderId="6" xfId="19" applyFont="1" applyFill="1" applyBorder="1" applyAlignment="1">
      <alignment horizontal="center" wrapText="1"/>
    </xf>
    <xf numFmtId="9" fontId="0" fillId="2" borderId="7" xfId="19" applyFont="1" applyFill="1" applyBorder="1" applyAlignment="1">
      <alignment horizontal="center" wrapText="1"/>
    </xf>
    <xf numFmtId="9" fontId="0" fillId="2" borderId="1" xfId="19" applyFont="1" applyFill="1" applyBorder="1" applyAlignment="1">
      <alignment horizontal="center" wrapText="1" shrinkToFit="1"/>
    </xf>
    <xf numFmtId="9" fontId="0" fillId="2" borderId="3" xfId="19" applyFont="1" applyFill="1" applyBorder="1" applyAlignment="1">
      <alignment horizontal="center" wrapText="1" shrinkToFit="1"/>
    </xf>
    <xf numFmtId="9" fontId="0" fillId="2" borderId="3" xfId="19" applyFont="1" applyFill="1" applyBorder="1" applyAlignment="1">
      <alignment horizontal="center" wrapText="1"/>
    </xf>
    <xf numFmtId="0" fontId="0" fillId="5" borderId="8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9" fontId="4" fillId="2" borderId="9" xfId="19" applyFont="1" applyFill="1" applyBorder="1" applyAlignment="1">
      <alignment horizontal="center" wrapText="1"/>
    </xf>
    <xf numFmtId="9" fontId="4" fillId="2" borderId="10" xfId="19" applyFont="1" applyFill="1" applyBorder="1" applyAlignment="1">
      <alignment horizontal="center" wrapText="1"/>
    </xf>
    <xf numFmtId="9" fontId="0" fillId="2" borderId="6" xfId="19" applyFont="1" applyFill="1" applyBorder="1">
      <alignment horizontal="center" vertical="center" wrapText="1" shrinkToFit="1" readingOrder="1"/>
    </xf>
    <xf numFmtId="9" fontId="0" fillId="2" borderId="8" xfId="19" applyFill="1" applyBorder="1">
      <alignment horizontal="center" vertical="center" wrapText="1" shrinkToFit="1" readingOrder="1"/>
    </xf>
    <xf numFmtId="9" fontId="0" fillId="2" borderId="11" xfId="19" applyFill="1" applyBorder="1">
      <alignment horizontal="center" vertical="center" wrapText="1" shrinkToFit="1" readingOrder="1"/>
    </xf>
    <xf numFmtId="9" fontId="6" fillId="2" borderId="4" xfId="19" applyFont="1" applyFill="1" applyBorder="1">
      <alignment horizontal="center" vertical="center" wrapText="1" shrinkToFit="1" readingOrder="1"/>
    </xf>
    <xf numFmtId="9" fontId="0" fillId="0" borderId="12" xfId="19" applyBorder="1">
      <alignment horizontal="center" vertical="center" wrapText="1" shrinkToFit="1" readingOrder="1"/>
    </xf>
    <xf numFmtId="9" fontId="0" fillId="2" borderId="4" xfId="19" applyFont="1" applyFill="1" applyBorder="1">
      <alignment horizontal="center" vertical="center" wrapText="1" shrinkToFit="1" readingOrder="1"/>
    </xf>
    <xf numFmtId="9" fontId="0" fillId="2" borderId="12" xfId="19" applyFill="1" applyBorder="1">
      <alignment horizontal="center" vertical="center" wrapText="1" shrinkToFit="1" readingOrder="1"/>
    </xf>
    <xf numFmtId="9" fontId="0" fillId="2" borderId="1" xfId="19" applyFont="1" applyFill="1" applyBorder="1">
      <alignment horizontal="center" vertical="center" wrapText="1" shrinkToFit="1" readingOrder="1"/>
    </xf>
    <xf numFmtId="9" fontId="0" fillId="2" borderId="3" xfId="19" applyFill="1" applyBorder="1">
      <alignment horizontal="center" vertical="center" wrapText="1" shrinkToFit="1" readingOrder="1"/>
    </xf>
    <xf numFmtId="9" fontId="0" fillId="2" borderId="4" xfId="19" applyFont="1" applyFill="1" applyBorder="1" applyAlignment="1">
      <alignment horizontal="center" vertical="center" wrapText="1" shrinkToFit="1" readingOrder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0" fillId="2" borderId="2" xfId="19" applyFill="1" applyBorder="1">
      <alignment horizontal="center" vertical="center" wrapText="1" shrinkToFit="1" readingOrder="1"/>
    </xf>
    <xf numFmtId="165" fontId="0" fillId="3" borderId="2" xfId="0" applyNumberFormat="1" applyFont="1" applyFill="1" applyBorder="1" applyAlignment="1">
      <alignment horizontal="right" vertical="center" wrapText="1"/>
    </xf>
    <xf numFmtId="165" fontId="0" fillId="3" borderId="2" xfId="0" applyNumberFormat="1" applyFill="1" applyBorder="1" applyAlignment="1">
      <alignment horizontal="right" vertical="center" wrapText="1"/>
    </xf>
    <xf numFmtId="167" fontId="0" fillId="3" borderId="2" xfId="0" applyNumberFormat="1" applyFont="1" applyFill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12.25390625" style="0" customWidth="1"/>
    <col min="2" max="2" width="11.25390625" style="0" customWidth="1"/>
    <col min="3" max="3" width="13.00390625" style="0" customWidth="1"/>
    <col min="4" max="4" width="13.125" style="0" customWidth="1"/>
    <col min="5" max="5" width="9.125" style="0" hidden="1" customWidth="1"/>
    <col min="6" max="6" width="16.375" style="0" customWidth="1"/>
    <col min="8" max="8" width="9.00390625" style="11" customWidth="1"/>
    <col min="9" max="9" width="7.375" style="0" customWidth="1"/>
    <col min="10" max="12" width="9.125" style="0" hidden="1" customWidth="1"/>
    <col min="13" max="13" width="13.125" style="0" customWidth="1"/>
    <col min="14" max="14" width="8.625" style="0" hidden="1" customWidth="1"/>
    <col min="15" max="15" width="6.25390625" style="0" customWidth="1"/>
    <col min="16" max="16" width="7.25390625" style="0" customWidth="1"/>
    <col min="17" max="17" width="7.125" style="0" customWidth="1"/>
    <col min="18" max="18" width="12.00390625" style="0" hidden="1" customWidth="1"/>
    <col min="19" max="19" width="6.625" style="0" hidden="1" customWidth="1"/>
    <col min="20" max="20" width="12.875" style="0" customWidth="1"/>
  </cols>
  <sheetData>
    <row r="1" spans="1:20" ht="64.5" customHeight="1">
      <c r="A1" s="34" t="s">
        <v>30</v>
      </c>
      <c r="B1" s="35"/>
      <c r="C1" s="36" t="s">
        <v>0</v>
      </c>
      <c r="D1" s="37"/>
      <c r="E1" s="1"/>
      <c r="F1" s="38" t="s">
        <v>31</v>
      </c>
      <c r="G1" s="40" t="s">
        <v>1</v>
      </c>
      <c r="H1" s="41"/>
      <c r="I1" s="42"/>
      <c r="J1" s="24" t="s">
        <v>2</v>
      </c>
      <c r="K1" s="24" t="s">
        <v>3</v>
      </c>
      <c r="L1" s="24" t="s">
        <v>4</v>
      </c>
      <c r="M1" s="43" t="s">
        <v>5</v>
      </c>
      <c r="N1" s="20" t="s">
        <v>6</v>
      </c>
      <c r="O1" s="31" t="s">
        <v>7</v>
      </c>
      <c r="P1" s="32"/>
      <c r="Q1" s="33"/>
      <c r="R1" s="20" t="s">
        <v>8</v>
      </c>
      <c r="S1" s="22" t="s">
        <v>9</v>
      </c>
      <c r="T1" s="29" t="s">
        <v>10</v>
      </c>
    </row>
    <row r="2" spans="1:20" ht="13.5" customHeight="1" thickBot="1">
      <c r="A2" s="2" t="s">
        <v>11</v>
      </c>
      <c r="B2" s="2" t="s">
        <v>12</v>
      </c>
      <c r="C2" s="2" t="s">
        <v>11</v>
      </c>
      <c r="D2" s="2" t="s">
        <v>12</v>
      </c>
      <c r="E2" s="3" t="s">
        <v>13</v>
      </c>
      <c r="F2" s="39"/>
      <c r="G2" s="4" t="s">
        <v>14</v>
      </c>
      <c r="H2" s="5" t="s">
        <v>15</v>
      </c>
      <c r="I2" s="4" t="s">
        <v>16</v>
      </c>
      <c r="J2" s="25"/>
      <c r="K2" s="25"/>
      <c r="L2" s="25"/>
      <c r="M2" s="43"/>
      <c r="N2" s="26"/>
      <c r="O2" s="6" t="s">
        <v>17</v>
      </c>
      <c r="P2" s="7" t="s">
        <v>18</v>
      </c>
      <c r="Q2" s="7" t="s">
        <v>19</v>
      </c>
      <c r="R2" s="21"/>
      <c r="S2" s="23"/>
      <c r="T2" s="30"/>
    </row>
    <row r="3" spans="1:20" ht="13.5" customHeight="1" thickBot="1">
      <c r="A3" s="27" t="s">
        <v>20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</row>
    <row r="4" spans="1:20" ht="14.25" customHeight="1" thickBot="1">
      <c r="A4" s="8"/>
      <c r="B4" s="8"/>
      <c r="C4" s="8"/>
      <c r="D4" s="8"/>
      <c r="E4" s="8" t="str">
        <f>IF(F4&lt;=1,"600",IF(F4&lt;=5,"800",IF(F4&lt;=7,"1000",IF(F4&lt;=10,"1700",IF(F4&lt;=15,"2000",IF(F4&lt;=20,"2600",IF(F4&lt;=25,"2800",IF(F4&lt;=30,"3500","4000"))))))))</f>
        <v>2000</v>
      </c>
      <c r="F4" s="8">
        <v>12</v>
      </c>
      <c r="G4" s="44" t="s">
        <v>21</v>
      </c>
      <c r="H4" s="45" t="s">
        <v>22</v>
      </c>
      <c r="I4" s="46">
        <v>0.5</v>
      </c>
      <c r="J4" s="8">
        <v>3600</v>
      </c>
      <c r="K4" s="8"/>
      <c r="L4" s="8" t="str">
        <f>IF(M4&lt;=4,"1500",IF(M4&lt;=7,"2000",IF(M4&lt;=9,"2500",IF(M4&lt;=10,"3000",IF(M4&lt;=12,"4000","5000")))))</f>
        <v>2000</v>
      </c>
      <c r="M4" s="8">
        <v>7</v>
      </c>
      <c r="N4" s="8"/>
      <c r="O4" s="8" t="s">
        <v>23</v>
      </c>
      <c r="P4" s="8" t="s">
        <v>24</v>
      </c>
      <c r="Q4" s="9" t="s">
        <v>25</v>
      </c>
      <c r="R4" s="8"/>
      <c r="S4" s="10"/>
      <c r="T4" s="17">
        <f>PRODUCT(R5,S5)</f>
        <v>7800</v>
      </c>
    </row>
    <row r="5" spans="3:19" ht="12.75">
      <c r="C5" t="s">
        <v>26</v>
      </c>
      <c r="E5">
        <f>VALUE(E4)</f>
        <v>2000</v>
      </c>
      <c r="K5">
        <f>PRODUCT(I4,J4)</f>
        <v>1800</v>
      </c>
      <c r="L5">
        <f>VALUE(L4)</f>
        <v>2000</v>
      </c>
      <c r="N5">
        <f>PRODUCT(L5,2)</f>
        <v>4000</v>
      </c>
      <c r="R5">
        <f>SUM(E5,N5,K5)</f>
        <v>7800</v>
      </c>
      <c r="S5">
        <v>1</v>
      </c>
    </row>
    <row r="6" spans="1:9" ht="12.75" customHeight="1">
      <c r="A6" s="19" t="s">
        <v>27</v>
      </c>
      <c r="B6" s="19"/>
      <c r="C6" s="19"/>
      <c r="D6" s="19"/>
      <c r="E6" s="19"/>
      <c r="F6" s="19"/>
      <c r="G6" s="12"/>
      <c r="H6" s="12"/>
      <c r="I6" s="12"/>
    </row>
    <row r="7" spans="1:20" ht="12.75">
      <c r="A7" s="19" t="s">
        <v>28</v>
      </c>
      <c r="B7" s="19"/>
      <c r="C7" s="19"/>
      <c r="D7" s="19"/>
      <c r="E7" s="19"/>
      <c r="F7" s="19"/>
      <c r="G7" s="19"/>
      <c r="H7" s="19"/>
      <c r="I7" s="19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9" ht="12.75">
      <c r="A8" s="19" t="s">
        <v>32</v>
      </c>
      <c r="B8" s="19"/>
      <c r="C8" s="19"/>
      <c r="D8" s="19"/>
      <c r="E8" s="19"/>
      <c r="F8" s="19"/>
      <c r="G8" s="19"/>
      <c r="H8" s="19"/>
      <c r="I8" s="19"/>
    </row>
    <row r="9" spans="1:7" ht="12.75">
      <c r="A9" s="19" t="s">
        <v>33</v>
      </c>
      <c r="B9" s="19"/>
      <c r="C9" s="19"/>
      <c r="D9" s="19"/>
      <c r="E9" s="19"/>
      <c r="F9" s="19"/>
      <c r="G9" s="19"/>
    </row>
    <row r="11" spans="2:20" ht="12.75">
      <c r="B11" s="18" t="s">
        <v>29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5" spans="7:8" ht="12.75">
      <c r="G15" s="13"/>
      <c r="H15" s="14"/>
    </row>
    <row r="16" spans="7:17" ht="12.75">
      <c r="G16" s="15"/>
      <c r="H16" s="16"/>
      <c r="O16" s="15"/>
      <c r="P16" s="16"/>
      <c r="Q16" s="16"/>
    </row>
    <row r="17" spans="7:17" ht="12.75">
      <c r="G17" s="16"/>
      <c r="H17" s="16"/>
      <c r="O17" s="16"/>
      <c r="P17" s="16"/>
      <c r="Q17" s="16"/>
    </row>
    <row r="18" spans="7:8" ht="12.75">
      <c r="G18" s="13"/>
      <c r="H18" s="14"/>
    </row>
    <row r="19" spans="7:8" ht="12.75">
      <c r="G19" s="13"/>
      <c r="H19" s="14"/>
    </row>
  </sheetData>
  <sheetProtection password="8DE7" sheet="1" objects="1" scenarios="1" selectLockedCells="1"/>
  <mergeCells count="19">
    <mergeCell ref="A3:T3"/>
    <mergeCell ref="T1:T2"/>
    <mergeCell ref="O1:Q1"/>
    <mergeCell ref="A1:B1"/>
    <mergeCell ref="C1:D1"/>
    <mergeCell ref="F1:F2"/>
    <mergeCell ref="G1:I1"/>
    <mergeCell ref="M1:M2"/>
    <mergeCell ref="K1:K2"/>
    <mergeCell ref="J1:J2"/>
    <mergeCell ref="R1:R2"/>
    <mergeCell ref="S1:S2"/>
    <mergeCell ref="L1:L2"/>
    <mergeCell ref="N1:N2"/>
    <mergeCell ref="B11:T11"/>
    <mergeCell ref="A7:I7"/>
    <mergeCell ref="A8:I8"/>
    <mergeCell ref="A9:G9"/>
    <mergeCell ref="A6:F6"/>
  </mergeCells>
  <printOptions/>
  <pageMargins left="0.75" right="0.75" top="1" bottom="1" header="0.5" footer="0.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Женя</cp:lastModifiedBy>
  <dcterms:created xsi:type="dcterms:W3CDTF">2013-03-16T10:42:41Z</dcterms:created>
  <dcterms:modified xsi:type="dcterms:W3CDTF">2013-04-12T15:03:57Z</dcterms:modified>
  <cp:category/>
  <cp:version/>
  <cp:contentType/>
  <cp:contentStatus/>
</cp:coreProperties>
</file>